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65" windowWidth="24180" windowHeight="15990" activeTab="0"/>
  </bookViews>
  <sheets>
    <sheet name="Parts List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<sst xmlns="http://schemas.openxmlformats.org/spreadsheetml/2006/main" count="88" uniqueCount="83">
  <si>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1K OHM,1/4 WATT</t>
  </si>
  <si>
    <t>Phoenix Enterprises Online Store</t>
  </si>
  <si>
    <t>Item</t>
  </si>
  <si>
    <t>Qty</t>
  </si>
  <si>
    <t>Cost</t>
  </si>
  <si>
    <t>7805 V Reg</t>
  </si>
  <si>
    <t>Extended</t>
  </si>
  <si>
    <t>Jameco P/N</t>
  </si>
  <si>
    <t>Total - PCB Only</t>
  </si>
  <si>
    <t>GRAND TOTAL OF ALL</t>
  </si>
  <si>
    <t>PCB and Parts Kit ---</t>
  </si>
  <si>
    <t>Location</t>
  </si>
  <si>
    <t>norby@koyado.com</t>
  </si>
  <si>
    <t>REG1, REG2</t>
  </si>
  <si>
    <t>Newark</t>
  </si>
  <si>
    <t>Digikey</t>
  </si>
  <si>
    <t>74LS74</t>
  </si>
  <si>
    <t>N/A</t>
  </si>
  <si>
    <t>RESISTOR NET,10PIN,10K OHM,2%</t>
  </si>
  <si>
    <t>330 OHM,1/4 WATT</t>
  </si>
  <si>
    <t>LED,HI-EFF-GREEN,565NM,T-1</t>
  </si>
  <si>
    <t>SOCKET,SHORT BLKS,BLK</t>
  </si>
  <si>
    <t>HEADER,.1"ST MALE,1RW,3PIN</t>
  </si>
  <si>
    <t>SOCKET,IC,14PIN,MACHINE TOOLED</t>
  </si>
  <si>
    <t>SOCKET,IC,20PIN,MACHINE TOOLED</t>
  </si>
  <si>
    <t>HEADER,.1"ST MALE,1RW,2PIN</t>
  </si>
  <si>
    <t>25 PIN MB Connectors</t>
  </si>
  <si>
    <t>SAM1009-25-ND</t>
  </si>
  <si>
    <t>U1</t>
  </si>
  <si>
    <t>P1, P2</t>
  </si>
  <si>
    <t>CAP, 0.01uF 100 Volt X7R 10% Radial 2.54mm</t>
  </si>
  <si>
    <t>CAP,TANT,2.2uF,35V</t>
  </si>
  <si>
    <t>RP1, RP2, RP3</t>
  </si>
  <si>
    <t>C1, C2, C3, C4, C5, C6</t>
  </si>
  <si>
    <t>74LS04</t>
  </si>
  <si>
    <t>74LS540</t>
  </si>
  <si>
    <t>GAL-16V8-15</t>
  </si>
  <si>
    <t>SWITCH,DIP,SPST,8-POS,16-PIN</t>
  </si>
  <si>
    <t>MB</t>
  </si>
  <si>
    <t>Parts kit less MB</t>
  </si>
  <si>
    <t>U26 (GAL-Z67)</t>
  </si>
  <si>
    <t>Notes</t>
  </si>
  <si>
    <t>Mouser</t>
  </si>
  <si>
    <t>H8-USB Controller BOM</t>
  </si>
  <si>
    <t>USB PC Board</t>
  </si>
  <si>
    <t>SW1</t>
  </si>
  <si>
    <t>U4, U25, U13, U3</t>
  </si>
  <si>
    <t>U1, U26, U35, U36, U20</t>
  </si>
  <si>
    <t>R2, R6, R7, R8, R12, R13</t>
  </si>
  <si>
    <t xml:space="preserve">R1, R9, R10, R11, R14 </t>
  </si>
  <si>
    <t>LED1, LED2, LED3, LED4, LED5, LED6</t>
  </si>
  <si>
    <t>JP2, USB1, JP5 (OPTIONAL)</t>
  </si>
  <si>
    <t>/INT5, JP1, JP7, JP6</t>
  </si>
  <si>
    <t>FT245 BREAKOUT</t>
  </si>
  <si>
    <t>https://www.sparkfun.com/products/7841</t>
  </si>
  <si>
    <t>Breakout Board for FT245RL USB to FIFO</t>
  </si>
  <si>
    <t>768-1001-ND</t>
  </si>
  <si>
    <t>VDIP1</t>
  </si>
  <si>
    <t>CONNECTOR,USB,A SERIES(FEMALE),.4-PINS,PCB MOUNTING</t>
  </si>
  <si>
    <t>USB-A</t>
  </si>
  <si>
    <t>1X10 Machined SIP</t>
  </si>
  <si>
    <t>HWS2850 </t>
  </si>
  <si>
    <t>HWS2209 </t>
  </si>
  <si>
    <t>X12 Machined Pin Header</t>
  </si>
  <si>
    <t>1X12 Machined SIP</t>
  </si>
  <si>
    <t>U13</t>
  </si>
  <si>
    <t>U20, U36, U35</t>
  </si>
  <si>
    <t>74LS682</t>
  </si>
  <si>
    <t>10K OHM,1/4 WATT</t>
  </si>
  <si>
    <t>R5</t>
  </si>
  <si>
    <r>
      <rPr>
        <sz val="9"/>
        <rFont val="Arial"/>
        <family val="2"/>
      </rPr>
      <t>SO</t>
    </r>
    <r>
      <rPr>
        <sz val="10"/>
        <rFont val="Arial"/>
        <family val="2"/>
      </rPr>
      <t>CKET,IC,24PIN for VDP1</t>
    </r>
  </si>
  <si>
    <t>U3, U4, u25</t>
  </si>
  <si>
    <t>Ind Bead 50Ohm 100MHz 7A Axial Bulk</t>
  </si>
  <si>
    <t>FB</t>
  </si>
  <si>
    <t>IN914</t>
  </si>
  <si>
    <t>D1</t>
  </si>
  <si>
    <t>C15,C16</t>
  </si>
  <si>
    <t>CAPACITOR,MONOLITHIC,47PF,100V,5%</t>
  </si>
  <si>
    <t>SOCKET,IC,24PIN THIS IS FOR THE VDIP1 CONTROLLER</t>
  </si>
  <si>
    <t>Ships with the board</t>
  </si>
  <si>
    <t>C14, C10, C7, C8, C12, C13, C20, C11, C17, C9, C18</t>
  </si>
  <si>
    <t>SOCKET,IC,24PIN,MACHINE TOOLED</t>
  </si>
  <si>
    <t>U2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</si>
</sst>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2"/>
    </font>
    <font>
      <sz val="9.3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2" xfId="0" applyNumberFormat="1" applyBorder="1" applyAlignment="1">
      <alignment/>
    </xf>
    <xf numFmtId="0" fontId="4" fillId="0" borderId="12" xfId="53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wrapText="1"/>
    </xf>
    <xf numFmtId="44" fontId="0" fillId="0" borderId="12" xfId="44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2" xfId="53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horizontal="center" wrapText="1"/>
    </xf>
    <xf numFmtId="0" fontId="0" fillId="33" borderId="18" xfId="0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44" fontId="0" fillId="34" borderId="12" xfId="44" applyFill="1" applyBorder="1" applyAlignment="1">
      <alignment/>
    </xf>
    <xf numFmtId="0" fontId="0" fillId="34" borderId="12" xfId="0" applyFont="1" applyFill="1" applyBorder="1" applyAlignment="1">
      <alignment horizontal="center" wrapText="1"/>
    </xf>
    <xf numFmtId="0" fontId="0" fillId="34" borderId="13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" fillId="0" borderId="13" xfId="53" applyBorder="1" applyAlignment="1" applyProtection="1">
      <alignment/>
      <protection/>
    </xf>
    <xf numFmtId="0" fontId="48" fillId="0" borderId="12" xfId="0" applyFont="1" applyBorder="1" applyAlignment="1">
      <alignment/>
    </xf>
    <xf numFmtId="0" fontId="49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wrapText="1"/>
    </xf>
    <xf numFmtId="0" fontId="50" fillId="0" borderId="12" xfId="0" applyFont="1" applyBorder="1" applyAlignment="1">
      <alignment/>
    </xf>
    <xf numFmtId="0" fontId="49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1" name="Picture 1" descr="http://www.googleadservices.com/pagead/conversion/1032613984/?label=0SVwCLqnjQIQ4OCx7AM&amp;guid=ON&amp;script=0&amp;ord=6515651605078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6</xdr:row>
      <xdr:rowOff>0</xdr:rowOff>
    </xdr:from>
    <xdr:to>
      <xdr:col>4</xdr:col>
      <xdr:colOff>28575</xdr:colOff>
      <xdr:row>6</xdr:row>
      <xdr:rowOff>9525</xdr:rowOff>
    </xdr:to>
    <xdr:pic>
      <xdr:nvPicPr>
        <xdr:cNvPr id="2" name="Picture 2" descr="http://bstats.adbrite.com/click/bstats.gif?kid=47155574&amp;bapid=9663&amp;uid=680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0</xdr:rowOff>
    </xdr:from>
    <xdr:to>
      <xdr:col>4</xdr:col>
      <xdr:colOff>47625</xdr:colOff>
      <xdr:row>6</xdr:row>
      <xdr:rowOff>9525</xdr:rowOff>
    </xdr:to>
    <xdr:pic>
      <xdr:nvPicPr>
        <xdr:cNvPr id="3" name="Picture 3" descr="http://ad.yieldmanager.com/pixel?adv=274138&amp;code=MR5EQDSOLFFDVCMOGMEXIZ_n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66675</xdr:colOff>
      <xdr:row>6</xdr:row>
      <xdr:rowOff>9525</xdr:rowOff>
    </xdr:to>
    <xdr:pic>
      <xdr:nvPicPr>
        <xdr:cNvPr id="4" name="Picture 4" descr="http://d.adroll.com/check/DB4AUHDACJFPRDL2I3F75D/AKHADCPHBFHKVIEKT7SLAM/MR5EQDSOLFFDVCMOGMEX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9525</xdr:colOff>
      <xdr:row>6</xdr:row>
      <xdr:rowOff>9525</xdr:rowOff>
    </xdr:to>
    <xdr:pic>
      <xdr:nvPicPr>
        <xdr:cNvPr id="5" name="Picture 5" descr="http://www.googleadservices.com/pagead/conversion/1032613984/?label=0SVwCLqnjQIQ4OCx7AM&amp;guid=ON&amp;script=0&amp;ord=65156516050780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19050</xdr:colOff>
      <xdr:row>6</xdr:row>
      <xdr:rowOff>0</xdr:rowOff>
    </xdr:from>
    <xdr:ext cx="9525" cy="9525"/>
    <xdr:sp>
      <xdr:nvSpPr>
        <xdr:cNvPr id="6" name="AutoShape 6" descr="http://bstats.adbrite.com/click/bstats.gif?kid=47155574&amp;bapid=9663&amp;uid=680833"/>
        <xdr:cNvSpPr>
          <a:spLocks noChangeAspect="1"/>
        </xdr:cNvSpPr>
      </xdr:nvSpPr>
      <xdr:spPr>
        <a:xfrm>
          <a:off x="5229225" y="110490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38100</xdr:colOff>
      <xdr:row>6</xdr:row>
      <xdr:rowOff>0</xdr:rowOff>
    </xdr:from>
    <xdr:to>
      <xdr:col>4</xdr:col>
      <xdr:colOff>47625</xdr:colOff>
      <xdr:row>6</xdr:row>
      <xdr:rowOff>9525</xdr:rowOff>
    </xdr:to>
    <xdr:pic>
      <xdr:nvPicPr>
        <xdr:cNvPr id="7" name="Picture 7" descr="http://ad.yieldmanager.com/pixel?adv=274138&amp;code=MR5EQDSOLFFDVCMOGMEXIZ_n&amp;t=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66675</xdr:colOff>
      <xdr:row>6</xdr:row>
      <xdr:rowOff>9525</xdr:rowOff>
    </xdr:to>
    <xdr:pic>
      <xdr:nvPicPr>
        <xdr:cNvPr id="8" name="Picture 8" descr="http://d.adroll.com/check/DB4AUHDACJFPRDL2I3F75D/AKHADCPHBFHKVIEKT7SLAM/MR5EQDSOLFFDVCMOGMEXI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1104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rby@koyado.com" TargetMode="External" /><Relationship Id="rId2" Type="http://schemas.openxmlformats.org/officeDocument/2006/relationships/hyperlink" Target="https://www.sparkfun.com/products/784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80" zoomScaleNormal="80" zoomScalePageLayoutView="0" workbookViewId="0" topLeftCell="A1">
      <selection activeCell="C12" sqref="C12"/>
    </sheetView>
  </sheetViews>
  <sheetFormatPr defaultColWidth="8.8515625" defaultRowHeight="12.75"/>
  <cols>
    <col min="1" max="1" width="50.140625" style="0" customWidth="1"/>
    <col min="2" max="3" width="8.8515625" style="0" customWidth="1"/>
    <col min="4" max="4" width="10.28125" style="0" customWidth="1"/>
    <col min="5" max="5" width="20.8515625" style="0" customWidth="1"/>
    <col min="6" max="6" width="40.28125" style="0" customWidth="1"/>
    <col min="7" max="7" width="17.57421875" style="0" customWidth="1"/>
    <col min="8" max="8" width="8.8515625" style="0" customWidth="1"/>
    <col min="9" max="9" width="15.7109375" style="0" customWidth="1"/>
    <col min="10" max="10" width="31.7109375" style="0" customWidth="1"/>
    <col min="11" max="11" width="37.28125" style="0" bestFit="1" customWidth="1"/>
  </cols>
  <sheetData>
    <row r="1" spans="1:11" ht="19.5" thickBot="1" thickTop="1">
      <c r="A1" s="4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8"/>
    </row>
    <row r="2" spans="1:11" ht="13.5" thickBo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ht="13.5" thickBot="1">
      <c r="A3" s="7" t="s">
        <v>2</v>
      </c>
      <c r="B3" s="8" t="s">
        <v>3</v>
      </c>
      <c r="C3" s="8" t="s">
        <v>4</v>
      </c>
      <c r="D3" s="8" t="s">
        <v>6</v>
      </c>
      <c r="E3" s="8" t="s">
        <v>7</v>
      </c>
      <c r="F3" s="39" t="s">
        <v>11</v>
      </c>
      <c r="G3" s="8" t="s">
        <v>42</v>
      </c>
      <c r="H3" s="8" t="s">
        <v>14</v>
      </c>
      <c r="I3" s="8" t="s">
        <v>15</v>
      </c>
      <c r="J3" s="8" t="s">
        <v>1</v>
      </c>
      <c r="K3" s="9" t="s">
        <v>41</v>
      </c>
    </row>
    <row r="4" spans="1:11" ht="13.5" thickBot="1">
      <c r="A4" s="42" t="s">
        <v>44</v>
      </c>
      <c r="B4" s="16">
        <v>1</v>
      </c>
      <c r="C4" s="11">
        <v>12</v>
      </c>
      <c r="D4" s="12">
        <f aca="true" t="shared" si="0" ref="D4:D24">C4*B4</f>
        <v>12</v>
      </c>
      <c r="E4" s="13" t="s">
        <v>12</v>
      </c>
      <c r="F4" s="14" t="s">
        <v>38</v>
      </c>
      <c r="G4" s="30"/>
      <c r="H4" s="30"/>
      <c r="I4" s="30"/>
      <c r="J4" s="30"/>
      <c r="K4" s="31"/>
    </row>
    <row r="5" spans="1:11" ht="13.5" thickBot="1">
      <c r="A5" s="5" t="s">
        <v>5</v>
      </c>
      <c r="B5" s="16">
        <v>2</v>
      </c>
      <c r="C5" s="15">
        <v>0.29</v>
      </c>
      <c r="D5" s="12">
        <f t="shared" si="0"/>
        <v>0.58</v>
      </c>
      <c r="E5" s="16">
        <v>51262</v>
      </c>
      <c r="F5" s="17" t="s">
        <v>13</v>
      </c>
      <c r="G5" s="30"/>
      <c r="H5" s="30"/>
      <c r="I5" s="30"/>
      <c r="J5" s="30"/>
      <c r="K5" s="31"/>
    </row>
    <row r="6" spans="1:11" ht="13.5" thickBot="1">
      <c r="A6" s="5" t="s">
        <v>16</v>
      </c>
      <c r="B6" s="16">
        <v>1</v>
      </c>
      <c r="C6" s="15">
        <v>0.49</v>
      </c>
      <c r="D6" s="12">
        <f t="shared" si="0"/>
        <v>0.49</v>
      </c>
      <c r="E6" s="16">
        <v>48004</v>
      </c>
      <c r="F6" s="41" t="s">
        <v>65</v>
      </c>
      <c r="G6" s="32"/>
      <c r="H6" s="32"/>
      <c r="I6" s="30"/>
      <c r="J6" s="30"/>
      <c r="K6" s="31"/>
    </row>
    <row r="7" spans="1:11" ht="13.5" thickBot="1">
      <c r="A7" s="10" t="s">
        <v>34</v>
      </c>
      <c r="B7" s="16">
        <v>3</v>
      </c>
      <c r="C7" s="15">
        <v>0.45</v>
      </c>
      <c r="D7" s="12">
        <f t="shared" si="0"/>
        <v>1.35</v>
      </c>
      <c r="E7" s="19">
        <v>283792</v>
      </c>
      <c r="F7" s="41" t="s">
        <v>71</v>
      </c>
      <c r="G7" s="30"/>
      <c r="H7" s="30"/>
      <c r="I7" s="30"/>
      <c r="J7" s="30"/>
      <c r="K7" s="31"/>
    </row>
    <row r="8" spans="1:11" ht="13.5" thickBot="1">
      <c r="A8" s="10" t="s">
        <v>35</v>
      </c>
      <c r="B8" s="16">
        <v>3</v>
      </c>
      <c r="C8" s="15">
        <v>0.89</v>
      </c>
      <c r="D8" s="12">
        <f t="shared" si="0"/>
        <v>2.67</v>
      </c>
      <c r="E8" s="19">
        <v>47861</v>
      </c>
      <c r="F8" s="41" t="s">
        <v>66</v>
      </c>
      <c r="G8" s="30"/>
      <c r="H8" s="30"/>
      <c r="I8" s="30"/>
      <c r="J8" s="30"/>
      <c r="K8" s="31"/>
    </row>
    <row r="9" spans="1:11" ht="13.5" thickBot="1">
      <c r="A9" s="10" t="s">
        <v>36</v>
      </c>
      <c r="B9" s="16">
        <v>1</v>
      </c>
      <c r="C9" s="15">
        <v>3</v>
      </c>
      <c r="D9" s="12">
        <f>C9*B9</f>
        <v>3</v>
      </c>
      <c r="E9" s="19">
        <v>37452</v>
      </c>
      <c r="F9" s="14" t="s">
        <v>40</v>
      </c>
      <c r="G9" s="30"/>
      <c r="H9" s="30"/>
      <c r="I9" s="30"/>
      <c r="J9" s="30"/>
      <c r="K9" s="31"/>
    </row>
    <row r="10" spans="1:11" ht="13.5" thickBot="1">
      <c r="A10" s="42" t="s">
        <v>67</v>
      </c>
      <c r="B10" s="16">
        <v>1</v>
      </c>
      <c r="C10" s="15">
        <v>1.75</v>
      </c>
      <c r="D10" s="12">
        <f t="shared" si="0"/>
        <v>1.75</v>
      </c>
      <c r="E10" s="43">
        <v>309260</v>
      </c>
      <c r="F10" s="41" t="s">
        <v>28</v>
      </c>
      <c r="G10" s="30"/>
      <c r="H10" s="30"/>
      <c r="I10" s="30"/>
      <c r="J10" s="30"/>
      <c r="K10" s="31"/>
    </row>
    <row r="11" spans="1:11" ht="13.5" thickBot="1">
      <c r="A11" s="10" t="s">
        <v>37</v>
      </c>
      <c r="B11" s="16">
        <v>1</v>
      </c>
      <c r="C11" s="15">
        <v>0.65</v>
      </c>
      <c r="D11" s="12">
        <f t="shared" si="0"/>
        <v>0.65</v>
      </c>
      <c r="E11" s="19">
        <v>38842</v>
      </c>
      <c r="F11" s="41" t="s">
        <v>45</v>
      </c>
      <c r="G11" s="30"/>
      <c r="H11" s="30"/>
      <c r="I11" s="30"/>
      <c r="J11" s="30"/>
      <c r="K11" s="31"/>
    </row>
    <row r="12" spans="1:11" ht="13.5" thickBot="1">
      <c r="A12" s="20" t="s">
        <v>23</v>
      </c>
      <c r="B12" s="16">
        <v>4</v>
      </c>
      <c r="C12" s="15">
        <v>0.55</v>
      </c>
      <c r="D12" s="12">
        <f t="shared" si="0"/>
        <v>2.2</v>
      </c>
      <c r="E12" s="16">
        <v>37197</v>
      </c>
      <c r="F12" s="17" t="s">
        <v>46</v>
      </c>
      <c r="G12" s="30"/>
      <c r="H12" s="30"/>
      <c r="I12" s="30"/>
      <c r="J12" s="30"/>
      <c r="K12" s="31"/>
    </row>
    <row r="13" spans="1:11" ht="13.5" thickBot="1">
      <c r="A13" s="20" t="s">
        <v>24</v>
      </c>
      <c r="B13" s="16">
        <v>5</v>
      </c>
      <c r="C13" s="15">
        <v>0.85</v>
      </c>
      <c r="D13" s="12">
        <f>C13*B13</f>
        <v>4.25</v>
      </c>
      <c r="E13" s="16">
        <v>38623</v>
      </c>
      <c r="F13" s="17" t="s">
        <v>47</v>
      </c>
      <c r="G13" s="30"/>
      <c r="H13" s="30"/>
      <c r="I13" s="30"/>
      <c r="J13" s="30"/>
      <c r="K13" s="31"/>
    </row>
    <row r="14" spans="1:11" ht="13.5" thickBot="1">
      <c r="A14" s="42" t="s">
        <v>81</v>
      </c>
      <c r="B14" s="16">
        <v>1</v>
      </c>
      <c r="C14" s="15">
        <v>1.09</v>
      </c>
      <c r="D14" s="12">
        <f>C14*B14</f>
        <v>1.09</v>
      </c>
      <c r="E14" s="43">
        <v>39351</v>
      </c>
      <c r="F14" s="41" t="s">
        <v>82</v>
      </c>
      <c r="G14" s="30"/>
      <c r="H14" s="30"/>
      <c r="I14" s="30"/>
      <c r="J14" s="30"/>
      <c r="K14" s="31"/>
    </row>
    <row r="15" spans="1:11" ht="13.5" thickBot="1">
      <c r="A15" s="20" t="s">
        <v>18</v>
      </c>
      <c r="B15" s="16">
        <v>3</v>
      </c>
      <c r="C15" s="15">
        <v>0.29</v>
      </c>
      <c r="D15" s="12">
        <f t="shared" si="0"/>
        <v>0.8699999999999999</v>
      </c>
      <c r="E15" s="16">
        <v>24643</v>
      </c>
      <c r="F15" s="18" t="s">
        <v>32</v>
      </c>
      <c r="G15" s="30"/>
      <c r="H15" s="30"/>
      <c r="I15" s="30"/>
      <c r="J15" s="30"/>
      <c r="K15" s="31"/>
    </row>
    <row r="16" spans="1:11" ht="13.5" thickBot="1">
      <c r="A16" s="20" t="s">
        <v>19</v>
      </c>
      <c r="B16" s="16">
        <v>6</v>
      </c>
      <c r="C16" s="44">
        <v>0.04</v>
      </c>
      <c r="D16" s="12">
        <f t="shared" si="0"/>
        <v>0.24</v>
      </c>
      <c r="E16" s="16">
        <v>690742</v>
      </c>
      <c r="F16" s="45" t="s">
        <v>48</v>
      </c>
      <c r="G16" s="30"/>
      <c r="H16" s="30"/>
      <c r="I16" s="30"/>
      <c r="J16" s="30"/>
      <c r="K16" s="31"/>
    </row>
    <row r="17" spans="1:11" ht="13.5" thickBot="1">
      <c r="A17" s="42" t="s">
        <v>0</v>
      </c>
      <c r="B17" s="16">
        <v>5</v>
      </c>
      <c r="C17" s="15">
        <v>0.04</v>
      </c>
      <c r="D17" s="12">
        <f>C17*B17</f>
        <v>0.2</v>
      </c>
      <c r="E17" s="16">
        <v>690865</v>
      </c>
      <c r="F17" s="17" t="s">
        <v>49</v>
      </c>
      <c r="G17" s="30"/>
      <c r="H17" s="30"/>
      <c r="I17" s="30"/>
      <c r="J17" s="30"/>
      <c r="K17" s="31"/>
    </row>
    <row r="18" spans="1:11" ht="13.5" thickBot="1">
      <c r="A18" s="42" t="s">
        <v>68</v>
      </c>
      <c r="B18" s="16">
        <v>1</v>
      </c>
      <c r="C18" s="15">
        <v>0.04</v>
      </c>
      <c r="D18" s="12">
        <f>C18*B18</f>
        <v>0.04</v>
      </c>
      <c r="E18" s="47">
        <v>691104</v>
      </c>
      <c r="F18" s="41" t="s">
        <v>69</v>
      </c>
      <c r="G18" s="30"/>
      <c r="H18" s="30"/>
      <c r="I18" s="30"/>
      <c r="J18" s="30"/>
      <c r="K18" s="31"/>
    </row>
    <row r="19" spans="1:11" ht="13.5" thickBot="1">
      <c r="A19" s="20" t="s">
        <v>20</v>
      </c>
      <c r="B19" s="16">
        <v>6</v>
      </c>
      <c r="C19" s="15">
        <v>0.12</v>
      </c>
      <c r="D19" s="12">
        <f t="shared" si="0"/>
        <v>0.72</v>
      </c>
      <c r="E19" s="16">
        <v>333201</v>
      </c>
      <c r="F19" s="41" t="s">
        <v>50</v>
      </c>
      <c r="G19" s="30"/>
      <c r="H19" s="30"/>
      <c r="I19" s="30"/>
      <c r="J19" s="30"/>
      <c r="K19" s="31"/>
    </row>
    <row r="20" spans="1:11" ht="13.5" thickBot="1">
      <c r="A20" s="20" t="s">
        <v>21</v>
      </c>
      <c r="B20" s="16">
        <v>7</v>
      </c>
      <c r="C20" s="15">
        <v>0.1</v>
      </c>
      <c r="D20" s="12">
        <f t="shared" si="0"/>
        <v>0.7000000000000001</v>
      </c>
      <c r="E20" s="16">
        <v>19141</v>
      </c>
      <c r="F20" s="37"/>
      <c r="G20" s="30"/>
      <c r="H20" s="30"/>
      <c r="I20" s="30"/>
      <c r="J20" s="30"/>
      <c r="K20" s="31"/>
    </row>
    <row r="21" spans="1:11" ht="26.25" thickBot="1">
      <c r="A21" s="20" t="s">
        <v>30</v>
      </c>
      <c r="B21" s="16">
        <v>11</v>
      </c>
      <c r="C21" s="15">
        <v>0.11</v>
      </c>
      <c r="D21" s="12">
        <f t="shared" si="0"/>
        <v>1.21</v>
      </c>
      <c r="E21" s="16">
        <v>544833</v>
      </c>
      <c r="F21" s="41" t="s">
        <v>80</v>
      </c>
      <c r="G21" s="30"/>
      <c r="H21" s="30"/>
      <c r="I21" s="30"/>
      <c r="J21" s="30"/>
      <c r="K21" s="31"/>
    </row>
    <row r="22" spans="1:11" ht="13.5" thickBot="1">
      <c r="A22" s="20" t="s">
        <v>31</v>
      </c>
      <c r="B22" s="16">
        <v>5</v>
      </c>
      <c r="C22" s="15">
        <v>0.39</v>
      </c>
      <c r="D22" s="12">
        <f t="shared" si="0"/>
        <v>1.9500000000000002</v>
      </c>
      <c r="E22" s="16">
        <v>33736</v>
      </c>
      <c r="F22" s="14" t="s">
        <v>33</v>
      </c>
      <c r="G22" s="30"/>
      <c r="H22" s="30"/>
      <c r="I22" s="30"/>
      <c r="J22" s="30"/>
      <c r="K22" s="31"/>
    </row>
    <row r="23" spans="1:11" ht="13.5" thickBot="1">
      <c r="A23" s="53" t="s">
        <v>77</v>
      </c>
      <c r="B23" s="16">
        <v>2</v>
      </c>
      <c r="C23" s="15">
        <v>0.15</v>
      </c>
      <c r="D23" s="12">
        <f>C23*B23</f>
        <v>0.3</v>
      </c>
      <c r="E23" s="16">
        <v>332567</v>
      </c>
      <c r="F23" s="41" t="s">
        <v>76</v>
      </c>
      <c r="G23" s="30"/>
      <c r="H23" s="30"/>
      <c r="I23" s="30"/>
      <c r="J23" s="30"/>
      <c r="K23" s="31"/>
    </row>
    <row r="24" spans="1:11" ht="22.5" customHeight="1" thickBot="1">
      <c r="A24" s="20" t="s">
        <v>22</v>
      </c>
      <c r="B24" s="16">
        <v>4</v>
      </c>
      <c r="C24" s="15">
        <v>0.35</v>
      </c>
      <c r="D24" s="12">
        <f t="shared" si="0"/>
        <v>1.4</v>
      </c>
      <c r="E24" s="16">
        <v>109576</v>
      </c>
      <c r="F24" s="41" t="s">
        <v>51</v>
      </c>
      <c r="G24" s="30"/>
      <c r="H24" s="30"/>
      <c r="I24" s="30"/>
      <c r="J24" s="30"/>
      <c r="K24" s="31"/>
    </row>
    <row r="25" spans="1:11" ht="13.5" thickBot="1">
      <c r="A25" s="20" t="s">
        <v>25</v>
      </c>
      <c r="B25" s="16">
        <v>4</v>
      </c>
      <c r="C25" s="15">
        <v>0.29</v>
      </c>
      <c r="D25" s="12">
        <f aca="true" t="shared" si="1" ref="D25:D34">C25*B25</f>
        <v>1.16</v>
      </c>
      <c r="E25" s="16">
        <v>108338</v>
      </c>
      <c r="F25" s="41" t="s">
        <v>52</v>
      </c>
      <c r="G25" s="30"/>
      <c r="H25" s="30"/>
      <c r="I25" s="30"/>
      <c r="J25" s="30"/>
      <c r="K25" s="31"/>
    </row>
    <row r="26" spans="1:11" ht="13.5" thickBot="1">
      <c r="A26" s="20" t="s">
        <v>26</v>
      </c>
      <c r="B26" s="16">
        <v>2</v>
      </c>
      <c r="C26" s="15">
        <v>5.19</v>
      </c>
      <c r="D26" s="12">
        <f t="shared" si="1"/>
        <v>10.38</v>
      </c>
      <c r="E26" s="23" t="s">
        <v>17</v>
      </c>
      <c r="F26" s="21" t="s">
        <v>29</v>
      </c>
      <c r="G26" s="30"/>
      <c r="H26" s="30"/>
      <c r="I26" s="22" t="s">
        <v>27</v>
      </c>
      <c r="J26" s="30"/>
      <c r="K26" s="31"/>
    </row>
    <row r="27" spans="1:11" ht="13.5" thickBot="1">
      <c r="A27" s="42" t="s">
        <v>53</v>
      </c>
      <c r="B27" s="16">
        <v>1</v>
      </c>
      <c r="C27" s="15">
        <v>17.95</v>
      </c>
      <c r="D27" s="12">
        <f t="shared" si="1"/>
        <v>17.95</v>
      </c>
      <c r="E27" s="23" t="s">
        <v>17</v>
      </c>
      <c r="F27" s="41" t="s">
        <v>55</v>
      </c>
      <c r="G27" s="30"/>
      <c r="H27" s="30"/>
      <c r="I27" s="30"/>
      <c r="J27" s="30"/>
      <c r="K27" s="48" t="s">
        <v>54</v>
      </c>
    </row>
    <row r="28" spans="1:11" ht="16.5" customHeight="1" thickBot="1">
      <c r="A28" s="42" t="s">
        <v>57</v>
      </c>
      <c r="B28" s="16">
        <v>1</v>
      </c>
      <c r="C28" s="15">
        <v>24.5</v>
      </c>
      <c r="D28" s="12">
        <f t="shared" si="1"/>
        <v>24.5</v>
      </c>
      <c r="E28" s="23" t="s">
        <v>17</v>
      </c>
      <c r="F28" s="40" t="s">
        <v>57</v>
      </c>
      <c r="G28" s="30"/>
      <c r="H28" s="30"/>
      <c r="I28" s="49" t="s">
        <v>56</v>
      </c>
      <c r="J28" s="30"/>
      <c r="K28" s="31"/>
    </row>
    <row r="29" spans="1:11" ht="27.75" customHeight="1" thickBot="1">
      <c r="A29" s="42" t="s">
        <v>59</v>
      </c>
      <c r="B29" s="16">
        <v>1</v>
      </c>
      <c r="C29" s="15">
        <v>0.99</v>
      </c>
      <c r="D29" s="12">
        <f t="shared" si="1"/>
        <v>0.99</v>
      </c>
      <c r="E29" s="47">
        <v>161024</v>
      </c>
      <c r="F29" s="50" t="s">
        <v>58</v>
      </c>
      <c r="G29" s="30"/>
      <c r="H29" s="30"/>
      <c r="I29" s="30"/>
      <c r="J29" s="30"/>
      <c r="K29" s="31"/>
    </row>
    <row r="30" spans="1:11" ht="22.5" customHeight="1" thickBot="1">
      <c r="A30" s="42" t="s">
        <v>78</v>
      </c>
      <c r="B30" s="16">
        <v>1</v>
      </c>
      <c r="C30" s="15">
        <v>1.09</v>
      </c>
      <c r="D30" s="12">
        <f t="shared" si="1"/>
        <v>1.09</v>
      </c>
      <c r="E30" s="47">
        <v>39351</v>
      </c>
      <c r="F30" s="41" t="s">
        <v>70</v>
      </c>
      <c r="G30" s="30"/>
      <c r="H30" s="30"/>
      <c r="I30" s="30"/>
      <c r="J30" s="30"/>
      <c r="K30" s="31"/>
    </row>
    <row r="31" spans="1:11" ht="22.5" customHeight="1" thickBot="1">
      <c r="A31" s="51" t="s">
        <v>60</v>
      </c>
      <c r="B31" s="16">
        <v>2</v>
      </c>
      <c r="C31" s="15">
        <v>1.19</v>
      </c>
      <c r="D31" s="12">
        <f t="shared" si="1"/>
        <v>2.38</v>
      </c>
      <c r="E31" s="47">
        <v>102201</v>
      </c>
      <c r="F31" s="41" t="s">
        <v>60</v>
      </c>
      <c r="G31" s="30"/>
      <c r="H31" s="30"/>
      <c r="I31" s="30"/>
      <c r="J31" s="52" t="s">
        <v>61</v>
      </c>
      <c r="K31" s="31"/>
    </row>
    <row r="32" spans="1:11" ht="22.5" customHeight="1" thickBot="1">
      <c r="A32" s="51" t="s">
        <v>63</v>
      </c>
      <c r="B32" s="16">
        <v>2</v>
      </c>
      <c r="C32" s="15">
        <v>1.18</v>
      </c>
      <c r="D32" s="12">
        <f t="shared" si="1"/>
        <v>2.36</v>
      </c>
      <c r="E32" s="47" t="s">
        <v>17</v>
      </c>
      <c r="F32" s="41" t="s">
        <v>64</v>
      </c>
      <c r="G32" s="30"/>
      <c r="H32" s="30"/>
      <c r="I32" s="30"/>
      <c r="J32" s="52" t="s">
        <v>62</v>
      </c>
      <c r="K32" s="31"/>
    </row>
    <row r="33" spans="1:11" ht="22.5" customHeight="1" thickBot="1">
      <c r="A33" s="51" t="s">
        <v>73</v>
      </c>
      <c r="B33" s="16">
        <v>1</v>
      </c>
      <c r="C33" s="15">
        <v>2.73</v>
      </c>
      <c r="D33" s="12">
        <f t="shared" si="1"/>
        <v>2.73</v>
      </c>
      <c r="E33" s="47">
        <v>1991281</v>
      </c>
      <c r="F33" s="41" t="s">
        <v>72</v>
      </c>
      <c r="G33" s="30"/>
      <c r="H33" s="30"/>
      <c r="I33" s="30"/>
      <c r="J33" s="30"/>
      <c r="K33" s="46" t="s">
        <v>79</v>
      </c>
    </row>
    <row r="34" spans="1:11" ht="22.5" customHeight="1" thickBot="1">
      <c r="A34" s="51" t="s">
        <v>74</v>
      </c>
      <c r="B34" s="16">
        <v>2</v>
      </c>
      <c r="C34" s="15">
        <v>0.05</v>
      </c>
      <c r="D34" s="12">
        <f t="shared" si="1"/>
        <v>0.1</v>
      </c>
      <c r="E34" s="47">
        <v>36311</v>
      </c>
      <c r="F34" s="41" t="s">
        <v>75</v>
      </c>
      <c r="G34" s="30"/>
      <c r="H34" s="30"/>
      <c r="I34" s="30"/>
      <c r="J34" s="30"/>
      <c r="K34" s="31"/>
    </row>
    <row r="35" spans="1:11" ht="13.5" thickBot="1">
      <c r="A35" s="20"/>
      <c r="B35" s="16"/>
      <c r="C35" s="15"/>
      <c r="D35" s="12"/>
      <c r="E35" s="34"/>
      <c r="F35" s="35"/>
      <c r="G35" s="30"/>
      <c r="H35" s="30"/>
      <c r="I35" s="30"/>
      <c r="J35" s="30"/>
      <c r="K35" s="31"/>
    </row>
    <row r="36" spans="1:11" ht="13.5" thickBot="1">
      <c r="A36" s="5" t="s">
        <v>8</v>
      </c>
      <c r="B36" s="16"/>
      <c r="C36" s="15"/>
      <c r="D36" s="12">
        <f>D4</f>
        <v>12</v>
      </c>
      <c r="E36" s="34"/>
      <c r="F36" s="35"/>
      <c r="G36" s="30"/>
      <c r="H36" s="30"/>
      <c r="I36" s="30"/>
      <c r="J36" s="30"/>
      <c r="K36" s="31"/>
    </row>
    <row r="37" spans="1:11" ht="13.5" thickBot="1">
      <c r="A37" s="10" t="s">
        <v>39</v>
      </c>
      <c r="B37" s="16"/>
      <c r="C37" s="15"/>
      <c r="D37" s="12">
        <f>SUM(D5:D35)</f>
        <v>89.29999999999998</v>
      </c>
      <c r="E37" s="34"/>
      <c r="F37" s="35"/>
      <c r="G37" s="30"/>
      <c r="H37" s="30"/>
      <c r="I37" s="30"/>
      <c r="J37" s="30"/>
      <c r="K37" s="31"/>
    </row>
    <row r="38" spans="1:11" ht="13.5" thickBot="1">
      <c r="A38" s="5"/>
      <c r="B38" s="16"/>
      <c r="C38" s="6"/>
      <c r="D38" s="12"/>
      <c r="E38" s="34"/>
      <c r="F38" s="35"/>
      <c r="G38" s="30"/>
      <c r="H38" s="30"/>
      <c r="I38" s="30"/>
      <c r="J38" s="30"/>
      <c r="K38" s="31"/>
    </row>
    <row r="39" spans="1:11" ht="13.5" thickBot="1">
      <c r="A39" s="5" t="s">
        <v>9</v>
      </c>
      <c r="B39" s="16"/>
      <c r="C39" s="6"/>
      <c r="D39" s="12">
        <f>SUM(D36:D37)</f>
        <v>101.29999999999998</v>
      </c>
      <c r="E39" s="34"/>
      <c r="F39" s="35"/>
      <c r="G39" s="30"/>
      <c r="H39" s="30"/>
      <c r="I39" s="30"/>
      <c r="J39" s="30"/>
      <c r="K39" s="31"/>
    </row>
    <row r="40" spans="1:11" ht="13.5" thickBot="1">
      <c r="A40" s="5" t="s">
        <v>10</v>
      </c>
      <c r="B40" s="16"/>
      <c r="C40" s="6"/>
      <c r="D40" s="12">
        <f>D36+D37</f>
        <v>101.29999999999998</v>
      </c>
      <c r="E40" s="34"/>
      <c r="F40" s="35"/>
      <c r="G40" s="30"/>
      <c r="H40" s="30"/>
      <c r="I40" s="30"/>
      <c r="J40" s="30"/>
      <c r="K40" s="31"/>
    </row>
    <row r="41" spans="1:11" ht="13.5" thickBot="1">
      <c r="A41" s="5"/>
      <c r="B41" s="16"/>
      <c r="C41" s="6"/>
      <c r="D41" s="6"/>
      <c r="E41" s="34"/>
      <c r="F41" s="35"/>
      <c r="G41" s="30"/>
      <c r="H41" s="30"/>
      <c r="I41" s="30"/>
      <c r="J41" s="30"/>
      <c r="K41" s="31"/>
    </row>
    <row r="42" spans="1:11" ht="13.5" thickBot="1">
      <c r="A42" s="5"/>
      <c r="B42" s="16"/>
      <c r="C42" s="6"/>
      <c r="D42" s="6"/>
      <c r="E42" s="34"/>
      <c r="F42" s="35"/>
      <c r="G42" s="30"/>
      <c r="H42" s="30"/>
      <c r="I42" s="30"/>
      <c r="J42" s="30"/>
      <c r="K42" s="31"/>
    </row>
    <row r="43" spans="1:11" ht="13.5" thickBot="1">
      <c r="A43" s="24"/>
      <c r="B43" s="26"/>
      <c r="C43" s="25"/>
      <c r="D43" s="26"/>
      <c r="E43" s="33"/>
      <c r="F43" s="36"/>
      <c r="G43" s="33"/>
      <c r="H43" s="33"/>
      <c r="I43" s="33"/>
      <c r="J43" s="33"/>
      <c r="K43" s="38"/>
    </row>
    <row r="44" spans="4:6" ht="13.5" thickTop="1">
      <c r="D44" s="1"/>
      <c r="F44" s="3"/>
    </row>
    <row r="45" spans="4:6" ht="12.75">
      <c r="D45" s="1"/>
      <c r="F45" s="3"/>
    </row>
    <row r="46" spans="4:6" ht="12.75">
      <c r="D46" s="1"/>
      <c r="F46" s="3"/>
    </row>
    <row r="47" spans="4:6" ht="12.75">
      <c r="D47" s="1"/>
      <c r="F47" s="3"/>
    </row>
    <row r="48" spans="4:6" ht="12.75">
      <c r="D48" s="1"/>
      <c r="F48" s="3"/>
    </row>
    <row r="49" spans="4:6" ht="12.75">
      <c r="D49" s="1"/>
      <c r="F49" s="3"/>
    </row>
    <row r="50" spans="5:6" ht="12.75">
      <c r="E50" s="1"/>
      <c r="F50" s="3"/>
    </row>
    <row r="51" spans="5:6" ht="12.75">
      <c r="E51" s="1"/>
      <c r="F51" s="2"/>
    </row>
    <row r="52" spans="5:6" ht="12.75">
      <c r="E52" s="1"/>
      <c r="F52" s="2"/>
    </row>
    <row r="53" spans="5:6" ht="12.75">
      <c r="E53" s="1"/>
      <c r="F53" s="2"/>
    </row>
    <row r="54" spans="5:6" ht="12.75">
      <c r="E54" s="1"/>
      <c r="F54" s="2"/>
    </row>
    <row r="55" spans="5:6" ht="12.75">
      <c r="E55" s="1"/>
      <c r="F55" s="2"/>
    </row>
    <row r="56" spans="5:6" ht="12.75">
      <c r="E56" s="1"/>
      <c r="F56" s="2"/>
    </row>
    <row r="57" spans="5:6" ht="12.75">
      <c r="E57" s="1"/>
      <c r="F57" s="2"/>
    </row>
    <row r="58" spans="5:6" ht="12.75">
      <c r="E58" s="1"/>
      <c r="F58" s="2"/>
    </row>
    <row r="59" spans="5:6" ht="12.75">
      <c r="E59" s="1"/>
      <c r="F59" s="2"/>
    </row>
    <row r="60" spans="5:6" ht="12.75">
      <c r="E60" s="1"/>
      <c r="F60" s="2"/>
    </row>
    <row r="61" spans="5:6" ht="12.75">
      <c r="E61" s="1"/>
      <c r="F61" s="2"/>
    </row>
    <row r="62" spans="5:6" ht="12.75">
      <c r="E62" s="1"/>
      <c r="F62" s="2"/>
    </row>
    <row r="63" spans="5:6" ht="12.75">
      <c r="E63" s="1"/>
      <c r="F63" s="2"/>
    </row>
    <row r="64" spans="5:6" ht="12.75">
      <c r="E64" s="1"/>
      <c r="F64" s="2"/>
    </row>
    <row r="65" spans="5:6" ht="12.75">
      <c r="E65" s="1"/>
      <c r="F65" s="2"/>
    </row>
    <row r="66" spans="5:6" ht="12.75">
      <c r="E66" s="1"/>
      <c r="F66" s="2"/>
    </row>
    <row r="67" spans="5:6" ht="12.75">
      <c r="E67" s="1"/>
      <c r="F67" s="2"/>
    </row>
    <row r="68" spans="5:6" ht="12.75">
      <c r="E68" s="1"/>
      <c r="F68" s="2"/>
    </row>
    <row r="69" spans="5:6" ht="12.75">
      <c r="E69" s="1"/>
      <c r="F69" s="2"/>
    </row>
    <row r="70" spans="5:6" ht="12.75">
      <c r="E70" s="1"/>
      <c r="F70" s="2"/>
    </row>
    <row r="71" spans="5:6" ht="12.75">
      <c r="E71" s="1"/>
      <c r="F71" s="2"/>
    </row>
    <row r="72" spans="5:6" ht="12.75">
      <c r="E72" s="1"/>
      <c r="F72" s="2"/>
    </row>
    <row r="73" spans="5:6" ht="12.75">
      <c r="E73" s="1"/>
      <c r="F73" s="2"/>
    </row>
    <row r="74" spans="5:6" ht="12.75">
      <c r="E74" s="1"/>
      <c r="F74" s="2"/>
    </row>
    <row r="75" spans="5:6" ht="12.75">
      <c r="E75" s="1"/>
      <c r="F75" s="2"/>
    </row>
    <row r="76" spans="5:6" ht="12.75">
      <c r="E76" s="1"/>
      <c r="F76" s="2"/>
    </row>
    <row r="77" spans="5:6" ht="12.75">
      <c r="E77" s="1"/>
      <c r="F77" s="2"/>
    </row>
    <row r="78" spans="5:6" ht="12.75">
      <c r="E78" s="1"/>
      <c r="F78" s="2"/>
    </row>
    <row r="79" spans="5:6" ht="12.75">
      <c r="E79" s="1"/>
      <c r="F79" s="2"/>
    </row>
    <row r="80" spans="5:6" ht="12.75">
      <c r="E80" s="1"/>
      <c r="F80" s="2"/>
    </row>
    <row r="81" spans="5:6" ht="12.75">
      <c r="E81" s="1"/>
      <c r="F81" s="2"/>
    </row>
    <row r="82" spans="5:6" ht="12.75">
      <c r="E82" s="1"/>
      <c r="F82" s="2"/>
    </row>
    <row r="83" spans="5:6" ht="12.75">
      <c r="E83" s="1"/>
      <c r="F83" s="2"/>
    </row>
    <row r="84" spans="5:6" ht="12.75">
      <c r="E84" s="1"/>
      <c r="F84" s="2"/>
    </row>
    <row r="85" spans="5:6" ht="12.75">
      <c r="E85" s="1"/>
      <c r="F85" s="2"/>
    </row>
    <row r="86" spans="5:6" ht="12.75">
      <c r="E86" s="1"/>
      <c r="F86" s="2"/>
    </row>
    <row r="87" spans="5:6" ht="12.75">
      <c r="E87" s="1"/>
      <c r="F87" s="2"/>
    </row>
    <row r="88" spans="5:6" ht="12.75">
      <c r="E88" s="1"/>
      <c r="F88" s="2"/>
    </row>
    <row r="89" spans="5:6" ht="12.75">
      <c r="E89" s="1"/>
      <c r="F89" s="2"/>
    </row>
    <row r="90" spans="5:6" ht="12.75">
      <c r="E90" s="1"/>
      <c r="F90" s="2"/>
    </row>
    <row r="91" spans="5:6" ht="12.75">
      <c r="E91" s="1"/>
      <c r="F91" s="2"/>
    </row>
    <row r="92" spans="5:6" ht="12.75">
      <c r="E92" s="1"/>
      <c r="F92" s="2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</sheetData>
  <sheetProtection/>
  <hyperlinks>
    <hyperlink ref="E4" r:id="rId1" display="norby@koyado.com"/>
    <hyperlink ref="K27" r:id="rId2" display="https://www.sparkfun.com/products/7841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</dc:creator>
  <cp:keywords/>
  <dc:description/>
  <cp:lastModifiedBy>norby</cp:lastModifiedBy>
  <cp:lastPrinted>2011-01-01T04:19:51Z</cp:lastPrinted>
  <dcterms:created xsi:type="dcterms:W3CDTF">2009-03-14T22:30:18Z</dcterms:created>
  <dcterms:modified xsi:type="dcterms:W3CDTF">2013-05-05T18:56:57Z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